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tabRatio="522" activeTab="0"/>
  </bookViews>
  <sheets>
    <sheet name="Questions" sheetId="1" r:id="rId1"/>
    <sheet name="Résultats" sheetId="2" r:id="rId2"/>
    <sheet name="explications" sheetId="3" r:id="rId3"/>
  </sheets>
  <externalReferences>
    <externalReference r:id="rId6"/>
  </externalReferences>
  <definedNames>
    <definedName name="choix1">'Résultats'!$I$6:$K$9</definedName>
    <definedName name="choix10">'Résultats'!$N$26:$P$29</definedName>
    <definedName name="choix11">'Résultats'!$S$6:$U$9</definedName>
    <definedName name="choix12">'Résultats'!$S$11:$U$14</definedName>
    <definedName name="choix13">'Résultats'!$S$16:$U$19</definedName>
    <definedName name="choix14">'Résultats'!$S$21:$U$24</definedName>
    <definedName name="choix15">'Résultats'!$S$26:$U$29</definedName>
    <definedName name="choix2">'Résultats'!$I$11:$K$14</definedName>
    <definedName name="choix3">'Résultats'!$I$16:$K$19</definedName>
    <definedName name="choix4">'Résultats'!$I$21:$K$22</definedName>
    <definedName name="choix5">'Résultats'!$I$24:$K$26</definedName>
    <definedName name="choix6">'Résultats'!$N$6:$P$9</definedName>
    <definedName name="choix7">'Résultats'!$N$11:$P$14</definedName>
    <definedName name="choix8">'Résultats'!$N$16:$P$19</definedName>
    <definedName name="choix9">'Résultats'!$N$21:$P$24</definedName>
    <definedName name="De_40_à_62_points">'explications'!$B$22</definedName>
    <definedName name="Moins_de_40_points">'explications'!$B$33</definedName>
    <definedName name="Plus_de_62_points">'explications'!$B$9</definedName>
  </definedNames>
  <calcPr fullCalcOnLoad="1"/>
</workbook>
</file>

<file path=xl/sharedStrings.xml><?xml version="1.0" encoding="utf-8"?>
<sst xmlns="http://schemas.openxmlformats.org/spreadsheetml/2006/main" count="164" uniqueCount="105">
  <si>
    <t>n° choix</t>
  </si>
  <si>
    <t>nombre point</t>
  </si>
  <si>
    <t>choix</t>
  </si>
  <si>
    <t>points</t>
  </si>
  <si>
    <t>Quitter votre entreprise : est-ce le moment ???
Etes-vous parfaitement à l’aise dans votre entreprise, ou y êtes-vous un peu à l’étroit ?
Voilà le moment de faire le bilan.</t>
  </si>
  <si>
    <t>a</t>
  </si>
  <si>
    <t>b</t>
  </si>
  <si>
    <r>
      <t>a)</t>
    </r>
    <r>
      <rPr>
        <sz val="7"/>
        <rFont val="Times New Roman"/>
        <family val="1"/>
      </rPr>
      <t xml:space="preserve">      </t>
    </r>
    <r>
      <rPr>
        <sz val="12"/>
        <rFont val="Times New Roman"/>
        <family val="1"/>
      </rPr>
      <t>Vous démarrez au quart de tour</t>
    </r>
  </si>
  <si>
    <r>
      <t>c)</t>
    </r>
    <r>
      <rPr>
        <sz val="7"/>
        <rFont val="Times New Roman"/>
        <family val="1"/>
      </rPr>
      <t xml:space="preserve">      </t>
    </r>
    <r>
      <rPr>
        <sz val="12"/>
        <rFont val="Times New Roman"/>
        <family val="1"/>
      </rPr>
      <t>Vous hésitez longuement sur le dossier à attaquer</t>
    </r>
  </si>
  <si>
    <r>
      <t>d)</t>
    </r>
    <r>
      <rPr>
        <sz val="7"/>
        <rFont val="Times New Roman"/>
        <family val="1"/>
      </rPr>
      <t xml:space="preserve">     </t>
    </r>
    <r>
      <rPr>
        <sz val="12"/>
        <rFont val="Times New Roman"/>
        <family val="1"/>
      </rPr>
      <t>Vous attendez des ordres.</t>
    </r>
  </si>
  <si>
    <r>
      <t>a)</t>
    </r>
    <r>
      <rPr>
        <sz val="7"/>
        <rFont val="Times New Roman"/>
        <family val="1"/>
      </rPr>
      <t xml:space="preserve">      </t>
    </r>
    <r>
      <rPr>
        <sz val="12"/>
        <rFont val="Times New Roman"/>
        <family val="1"/>
      </rPr>
      <t>De votre patron</t>
    </r>
  </si>
  <si>
    <r>
      <t>b)</t>
    </r>
    <r>
      <rPr>
        <sz val="7"/>
        <rFont val="Times New Roman"/>
        <family val="1"/>
      </rPr>
      <t xml:space="preserve">     </t>
    </r>
    <r>
      <rPr>
        <sz val="12"/>
        <rFont val="Times New Roman"/>
        <family val="1"/>
      </rPr>
      <t>Des marchés qu’obtiendra votre entreprise</t>
    </r>
  </si>
  <si>
    <r>
      <t>c)</t>
    </r>
    <r>
      <rPr>
        <sz val="7"/>
        <rFont val="Times New Roman"/>
        <family val="1"/>
      </rPr>
      <t xml:space="preserve">      </t>
    </r>
    <r>
      <rPr>
        <sz val="12"/>
        <rFont val="Times New Roman"/>
        <family val="1"/>
      </rPr>
      <t>De vous-même et de vos performances</t>
    </r>
  </si>
  <si>
    <r>
      <t>d)</t>
    </r>
    <r>
      <rPr>
        <sz val="7"/>
        <rFont val="Times New Roman"/>
        <family val="1"/>
      </rPr>
      <t xml:space="preserve">     </t>
    </r>
    <r>
      <rPr>
        <sz val="12"/>
        <rFont val="Times New Roman"/>
        <family val="1"/>
      </rPr>
      <t>Cela vous échappe un peu</t>
    </r>
  </si>
  <si>
    <r>
      <t>a)</t>
    </r>
    <r>
      <rPr>
        <sz val="7"/>
        <rFont val="Times New Roman"/>
        <family val="1"/>
      </rPr>
      <t xml:space="preserve">      </t>
    </r>
    <r>
      <rPr>
        <sz val="12"/>
        <rFont val="Times New Roman"/>
        <family val="1"/>
      </rPr>
      <t>Vous êtes absolument satisfait</t>
    </r>
  </si>
  <si>
    <r>
      <t>b)</t>
    </r>
    <r>
      <rPr>
        <sz val="7"/>
        <rFont val="Times New Roman"/>
        <family val="1"/>
      </rPr>
      <t xml:space="preserve">     </t>
    </r>
    <r>
      <rPr>
        <sz val="12"/>
        <rFont val="Times New Roman"/>
        <family val="1"/>
      </rPr>
      <t>Vous avez trouvé un parfait équilibre</t>
    </r>
  </si>
  <si>
    <r>
      <t>c)</t>
    </r>
    <r>
      <rPr>
        <sz val="7"/>
        <rFont val="Times New Roman"/>
        <family val="1"/>
      </rPr>
      <t xml:space="preserve">      </t>
    </r>
    <r>
      <rPr>
        <sz val="12"/>
        <rFont val="Times New Roman"/>
        <family val="1"/>
      </rPr>
      <t>Cela n’est pas si mal</t>
    </r>
  </si>
  <si>
    <r>
      <t>d)</t>
    </r>
    <r>
      <rPr>
        <sz val="7"/>
        <rFont val="Times New Roman"/>
        <family val="1"/>
      </rPr>
      <t xml:space="preserve">     </t>
    </r>
    <r>
      <rPr>
        <sz val="12"/>
        <rFont val="Times New Roman"/>
        <family val="1"/>
      </rPr>
      <t>Cela  n’est pas le Pérou</t>
    </r>
  </si>
  <si>
    <r>
      <t>a)</t>
    </r>
    <r>
      <rPr>
        <sz val="7"/>
        <rFont val="Times New Roman"/>
        <family val="1"/>
      </rPr>
      <t xml:space="preserve">      </t>
    </r>
    <r>
      <rPr>
        <sz val="12"/>
        <rFont val="Times New Roman"/>
        <family val="1"/>
      </rPr>
      <t>Oui, cela arrive</t>
    </r>
  </si>
  <si>
    <r>
      <t>b)</t>
    </r>
    <r>
      <rPr>
        <sz val="7"/>
        <rFont val="Times New Roman"/>
        <family val="1"/>
      </rPr>
      <t xml:space="preserve">     </t>
    </r>
    <r>
      <rPr>
        <sz val="12"/>
        <rFont val="Times New Roman"/>
        <family val="1"/>
      </rPr>
      <t>Non, cela ne vous arrive jamais</t>
    </r>
  </si>
  <si>
    <r>
      <t>a)</t>
    </r>
    <r>
      <rPr>
        <sz val="7"/>
        <rFont val="Times New Roman"/>
        <family val="1"/>
      </rPr>
      <t xml:space="preserve">      </t>
    </r>
    <r>
      <rPr>
        <sz val="12"/>
        <rFont val="Times New Roman"/>
        <family val="1"/>
      </rPr>
      <t>Oui, vous auriez tort de vous plaindre</t>
    </r>
  </si>
  <si>
    <r>
      <t>b)</t>
    </r>
    <r>
      <rPr>
        <sz val="7"/>
        <rFont val="Times New Roman"/>
        <family val="1"/>
      </rPr>
      <t xml:space="preserve">     </t>
    </r>
    <r>
      <rPr>
        <sz val="12"/>
        <rFont val="Times New Roman"/>
        <family val="1"/>
      </rPr>
      <t>Non, vous êtes sous-payé, et d’ailleurs sous-employé</t>
    </r>
  </si>
  <si>
    <r>
      <t>c)</t>
    </r>
    <r>
      <rPr>
        <sz val="7"/>
        <rFont val="Times New Roman"/>
        <family val="1"/>
      </rPr>
      <t xml:space="preserve">      </t>
    </r>
    <r>
      <rPr>
        <sz val="12"/>
        <rFont val="Times New Roman"/>
        <family val="1"/>
      </rPr>
      <t>Chut ! Vous êtes bien trop payé pour ce que vous faites.</t>
    </r>
  </si>
  <si>
    <r>
      <t>a)</t>
    </r>
    <r>
      <rPr>
        <sz val="7"/>
        <rFont val="Times New Roman"/>
        <family val="1"/>
      </rPr>
      <t xml:space="preserve">      </t>
    </r>
    <r>
      <rPr>
        <sz val="12"/>
        <rFont val="Times New Roman"/>
        <family val="1"/>
      </rPr>
      <t>C’est une cause de perturbation et de désordre</t>
    </r>
  </si>
  <si>
    <r>
      <t>b)</t>
    </r>
    <r>
      <rPr>
        <sz val="7"/>
        <rFont val="Times New Roman"/>
        <family val="1"/>
      </rPr>
      <t xml:space="preserve">     </t>
    </r>
    <r>
      <rPr>
        <sz val="12"/>
        <rFont val="Times New Roman"/>
        <family val="1"/>
      </rPr>
      <t>C’est la condition de la vitalité de l’entreprise</t>
    </r>
  </si>
  <si>
    <r>
      <t>c)</t>
    </r>
    <r>
      <rPr>
        <sz val="7"/>
        <rFont val="Times New Roman"/>
        <family val="1"/>
      </rPr>
      <t xml:space="preserve">      </t>
    </r>
    <r>
      <rPr>
        <sz val="12"/>
        <rFont val="Times New Roman"/>
        <family val="1"/>
      </rPr>
      <t>Cela forme et dynamise tout le monde</t>
    </r>
  </si>
  <si>
    <r>
      <t>d)</t>
    </r>
    <r>
      <rPr>
        <sz val="7"/>
        <rFont val="Times New Roman"/>
        <family val="1"/>
      </rPr>
      <t xml:space="preserve">     </t>
    </r>
    <r>
      <rPr>
        <sz val="12"/>
        <rFont val="Times New Roman"/>
        <family val="1"/>
      </rPr>
      <t>Vous préférez garder votre compétence dans un travail que vous connaissez bien</t>
    </r>
  </si>
  <si>
    <r>
      <t>a)</t>
    </r>
    <r>
      <rPr>
        <sz val="7"/>
        <rFont val="Times New Roman"/>
        <family val="1"/>
      </rPr>
      <t xml:space="preserve">      </t>
    </r>
    <r>
      <rPr>
        <sz val="12"/>
        <rFont val="Times New Roman"/>
        <family val="1"/>
      </rPr>
      <t>Franche collaboration</t>
    </r>
  </si>
  <si>
    <r>
      <t>b)</t>
    </r>
    <r>
      <rPr>
        <sz val="7"/>
        <rFont val="Times New Roman"/>
        <family val="1"/>
      </rPr>
      <t xml:space="preserve">     </t>
    </r>
    <r>
      <rPr>
        <sz val="12"/>
        <rFont val="Times New Roman"/>
        <family val="1"/>
      </rPr>
      <t>Rivalités et guerre d’influence</t>
    </r>
  </si>
  <si>
    <r>
      <t>c)</t>
    </r>
    <r>
      <rPr>
        <sz val="7"/>
        <rFont val="Times New Roman"/>
        <family val="1"/>
      </rPr>
      <t xml:space="preserve">      </t>
    </r>
    <r>
      <rPr>
        <sz val="12"/>
        <rFont val="Times New Roman"/>
        <family val="1"/>
      </rPr>
      <t>Atmosphère courtisane et frustrations rentrées</t>
    </r>
  </si>
  <si>
    <r>
      <t>d)</t>
    </r>
    <r>
      <rPr>
        <sz val="7"/>
        <rFont val="Times New Roman"/>
        <family val="1"/>
      </rPr>
      <t xml:space="preserve">     </t>
    </r>
    <r>
      <rPr>
        <sz val="12"/>
        <rFont val="Times New Roman"/>
        <family val="1"/>
      </rPr>
      <t>Emulation et frustrations rentrées</t>
    </r>
  </si>
  <si>
    <r>
      <t>b)</t>
    </r>
    <r>
      <rPr>
        <sz val="7"/>
        <rFont val="Times New Roman"/>
        <family val="1"/>
      </rPr>
      <t xml:space="preserve">     </t>
    </r>
    <r>
      <rPr>
        <sz val="12"/>
        <rFont val="Times New Roman"/>
        <family val="1"/>
      </rPr>
      <t>Vous faites un petit tour des bureaux et prenez éventuellement un café</t>
    </r>
  </si>
  <si>
    <r>
      <t>a)</t>
    </r>
    <r>
      <rPr>
        <sz val="7"/>
        <rFont val="Times New Roman"/>
        <family val="1"/>
      </rPr>
      <t xml:space="preserve">      </t>
    </r>
    <r>
      <rPr>
        <sz val="12"/>
        <rFont val="Times New Roman"/>
        <family val="1"/>
      </rPr>
      <t>C’est peu dire que vous êtes débordé !</t>
    </r>
  </si>
  <si>
    <r>
      <t>b)</t>
    </r>
    <r>
      <rPr>
        <sz val="7"/>
        <rFont val="Times New Roman"/>
        <family val="1"/>
      </rPr>
      <t xml:space="preserve">     </t>
    </r>
    <r>
      <rPr>
        <sz val="12"/>
        <rFont val="Times New Roman"/>
        <family val="1"/>
      </rPr>
      <t>Votre temps est souvent aliéné par des obligations que vous ne maîtrisez pas</t>
    </r>
  </si>
  <si>
    <r>
      <t>c)</t>
    </r>
    <r>
      <rPr>
        <sz val="7"/>
        <rFont val="Times New Roman"/>
        <family val="1"/>
      </rPr>
      <t xml:space="preserve">      </t>
    </r>
    <r>
      <rPr>
        <sz val="12"/>
        <rFont val="Times New Roman"/>
        <family val="1"/>
      </rPr>
      <t>Vous regrettez d’être accaparé par des tâches peu gratifiantes aux dépens des dossiers plus intéressants</t>
    </r>
  </si>
  <si>
    <r>
      <t>d)</t>
    </r>
    <r>
      <rPr>
        <sz val="7"/>
        <rFont val="Times New Roman"/>
        <family val="1"/>
      </rPr>
      <t xml:space="preserve">     </t>
    </r>
    <r>
      <rPr>
        <sz val="12"/>
        <rFont val="Times New Roman"/>
        <family val="1"/>
      </rPr>
      <t>Vous êtes un « pro » de la maîtrise du temps.</t>
    </r>
  </si>
  <si>
    <r>
      <t>a)</t>
    </r>
    <r>
      <rPr>
        <sz val="7"/>
        <rFont val="Times New Roman"/>
        <family val="1"/>
      </rPr>
      <t xml:space="preserve">      </t>
    </r>
    <r>
      <rPr>
        <sz val="12"/>
        <rFont val="Times New Roman"/>
        <family val="1"/>
      </rPr>
      <t>Vous ne réagissez pas de peur à avoir à vous poser des questions et à faire un choix</t>
    </r>
  </si>
  <si>
    <r>
      <t>b)</t>
    </r>
    <r>
      <rPr>
        <sz val="7"/>
        <rFont val="Times New Roman"/>
        <family val="1"/>
      </rPr>
      <t xml:space="preserve">     </t>
    </r>
    <r>
      <rPr>
        <sz val="12"/>
        <rFont val="Times New Roman"/>
        <family val="1"/>
      </rPr>
      <t>Vous étudiez la proposition c’est peut-être la bonne occasion pour changer</t>
    </r>
  </si>
  <si>
    <r>
      <t>c)</t>
    </r>
    <r>
      <rPr>
        <sz val="7"/>
        <rFont val="Times New Roman"/>
        <family val="1"/>
      </rPr>
      <t xml:space="preserve">      </t>
    </r>
    <r>
      <rPr>
        <sz val="12"/>
        <rFont val="Times New Roman"/>
        <family val="1"/>
      </rPr>
      <t>C’est l’occasion d’un bilan professionnel approfondi</t>
    </r>
  </si>
  <si>
    <r>
      <t>d)</t>
    </r>
    <r>
      <rPr>
        <sz val="7"/>
        <rFont val="Times New Roman"/>
        <family val="1"/>
      </rPr>
      <t xml:space="preserve">     </t>
    </r>
    <r>
      <rPr>
        <sz val="12"/>
        <rFont val="Times New Roman"/>
        <family val="1"/>
      </rPr>
      <t>Vous êtes très bien là où vous êtes, merci !</t>
    </r>
  </si>
  <si>
    <r>
      <t>a)</t>
    </r>
    <r>
      <rPr>
        <sz val="7"/>
        <rFont val="Times New Roman"/>
        <family val="1"/>
      </rPr>
      <t xml:space="preserve">      </t>
    </r>
    <r>
      <rPr>
        <sz val="12"/>
        <rFont val="Times New Roman"/>
        <family val="1"/>
      </rPr>
      <t>Vous êtes agacé par le nombre de décisions qu’il prend sans vous consulter</t>
    </r>
  </si>
  <si>
    <r>
      <t>b)</t>
    </r>
    <r>
      <rPr>
        <sz val="7"/>
        <rFont val="Times New Roman"/>
        <family val="1"/>
      </rPr>
      <t xml:space="preserve">     </t>
    </r>
    <r>
      <rPr>
        <sz val="12"/>
        <rFont val="Times New Roman"/>
        <family val="1"/>
      </rPr>
      <t>Vous trouvez que, en général, il n’est pas à la hauteur</t>
    </r>
  </si>
  <si>
    <r>
      <t>c)</t>
    </r>
    <r>
      <rPr>
        <sz val="7"/>
        <rFont val="Times New Roman"/>
        <family val="1"/>
      </rPr>
      <t xml:space="preserve">      </t>
    </r>
    <r>
      <rPr>
        <sz val="12"/>
        <rFont val="Times New Roman"/>
        <family val="1"/>
      </rPr>
      <t>C’est le rival à abattre</t>
    </r>
  </si>
  <si>
    <r>
      <t>d)</t>
    </r>
    <r>
      <rPr>
        <sz val="7"/>
        <rFont val="Times New Roman"/>
        <family val="1"/>
      </rPr>
      <t xml:space="preserve">     </t>
    </r>
    <r>
      <rPr>
        <sz val="12"/>
        <rFont val="Times New Roman"/>
        <family val="1"/>
      </rPr>
      <t>Estime réciproque et bonne entente</t>
    </r>
  </si>
  <si>
    <r>
      <t>a)</t>
    </r>
    <r>
      <rPr>
        <sz val="7"/>
        <rFont val="Times New Roman"/>
        <family val="1"/>
      </rPr>
      <t xml:space="preserve">      </t>
    </r>
    <r>
      <rPr>
        <sz val="12"/>
        <rFont val="Times New Roman"/>
        <family val="1"/>
      </rPr>
      <t>Le courant passe bien</t>
    </r>
  </si>
  <si>
    <r>
      <t>b)</t>
    </r>
    <r>
      <rPr>
        <sz val="7"/>
        <rFont val="Times New Roman"/>
        <family val="1"/>
      </rPr>
      <t xml:space="preserve">     </t>
    </r>
    <r>
      <rPr>
        <sz val="12"/>
        <rFont val="Times New Roman"/>
        <family val="1"/>
      </rPr>
      <t>Ils sont insupportables et feraient bien de prendre exemple sur votre sérénité</t>
    </r>
  </si>
  <si>
    <r>
      <t>c)</t>
    </r>
    <r>
      <rPr>
        <sz val="7"/>
        <rFont val="Times New Roman"/>
        <family val="1"/>
      </rPr>
      <t xml:space="preserve">      </t>
    </r>
    <r>
      <rPr>
        <sz val="12"/>
        <rFont val="Times New Roman"/>
        <family val="1"/>
      </rPr>
      <t>Vous trouvez qu’ils ont de moins en moins de conscience professionnelle</t>
    </r>
  </si>
  <si>
    <r>
      <t>d)</t>
    </r>
    <r>
      <rPr>
        <sz val="7"/>
        <rFont val="Times New Roman"/>
        <family val="1"/>
      </rPr>
      <t xml:space="preserve">     </t>
    </r>
    <r>
      <rPr>
        <sz val="12"/>
        <rFont val="Times New Roman"/>
        <family val="1"/>
      </rPr>
      <t>Vous formez une équipe de choc</t>
    </r>
  </si>
  <si>
    <r>
      <t>a)</t>
    </r>
    <r>
      <rPr>
        <sz val="7"/>
        <rFont val="Times New Roman"/>
        <family val="1"/>
      </rPr>
      <t xml:space="preserve">      </t>
    </r>
    <r>
      <rPr>
        <sz val="12"/>
        <rFont val="Times New Roman"/>
        <family val="1"/>
      </rPr>
      <t>Vous trouvez qu’ils ne sont pas assez disponible</t>
    </r>
  </si>
  <si>
    <r>
      <t>b)</t>
    </r>
    <r>
      <rPr>
        <sz val="7"/>
        <rFont val="Times New Roman"/>
        <family val="1"/>
      </rPr>
      <t xml:space="preserve">     </t>
    </r>
    <r>
      <rPr>
        <sz val="12"/>
        <rFont val="Times New Roman"/>
        <family val="1"/>
      </rPr>
      <t>Pour que les choses avancent vraiment, il faut que vous soyez partout à la fois</t>
    </r>
  </si>
  <si>
    <r>
      <t>c)</t>
    </r>
    <r>
      <rPr>
        <sz val="7"/>
        <rFont val="Times New Roman"/>
        <family val="1"/>
      </rPr>
      <t xml:space="preserve">      </t>
    </r>
    <r>
      <rPr>
        <sz val="12"/>
        <rFont val="Times New Roman"/>
        <family val="1"/>
      </rPr>
      <t>Vous ne pouvez pas encore déléguer, ils ne sont pas prêts</t>
    </r>
  </si>
  <si>
    <r>
      <t>d)</t>
    </r>
    <r>
      <rPr>
        <sz val="7"/>
        <rFont val="Times New Roman"/>
        <family val="1"/>
      </rPr>
      <t xml:space="preserve">     </t>
    </r>
    <r>
      <rPr>
        <sz val="12"/>
        <rFont val="Times New Roman"/>
        <family val="1"/>
      </rPr>
      <t>Grosso modo, pas de problème</t>
    </r>
  </si>
  <si>
    <r>
      <t>a)</t>
    </r>
    <r>
      <rPr>
        <sz val="7"/>
        <rFont val="Times New Roman"/>
        <family val="1"/>
      </rPr>
      <t xml:space="preserve">      </t>
    </r>
    <r>
      <rPr>
        <sz val="12"/>
        <rFont val="Times New Roman"/>
        <family val="1"/>
      </rPr>
      <t>Vous traitez d’égal à égal</t>
    </r>
  </si>
  <si>
    <r>
      <t>b)</t>
    </r>
    <r>
      <rPr>
        <sz val="7"/>
        <rFont val="Times New Roman"/>
        <family val="1"/>
      </rPr>
      <t xml:space="preserve">     </t>
    </r>
    <r>
      <rPr>
        <sz val="12"/>
        <rFont val="Times New Roman"/>
        <family val="1"/>
      </rPr>
      <t>Vous installez un rapport de forces</t>
    </r>
  </si>
  <si>
    <r>
      <t>c)</t>
    </r>
    <r>
      <rPr>
        <sz val="7"/>
        <rFont val="Times New Roman"/>
        <family val="1"/>
      </rPr>
      <t xml:space="preserve">      </t>
    </r>
    <r>
      <rPr>
        <sz val="12"/>
        <rFont val="Times New Roman"/>
        <family val="1"/>
      </rPr>
      <t>Vous cherchez à dominer le jeu</t>
    </r>
  </si>
  <si>
    <r>
      <t>d)</t>
    </r>
    <r>
      <rPr>
        <sz val="7"/>
        <rFont val="Times New Roman"/>
        <family val="1"/>
      </rPr>
      <t xml:space="preserve">     </t>
    </r>
    <r>
      <rPr>
        <sz val="12"/>
        <rFont val="Times New Roman"/>
        <family val="1"/>
      </rPr>
      <t>Vous êtes toujours sur vos gardes</t>
    </r>
  </si>
  <si>
    <r>
      <t>a)</t>
    </r>
    <r>
      <rPr>
        <sz val="7"/>
        <rFont val="Times New Roman"/>
        <family val="1"/>
      </rPr>
      <t xml:space="preserve">      </t>
    </r>
    <r>
      <rPr>
        <sz val="12"/>
        <rFont val="Times New Roman"/>
        <family val="1"/>
      </rPr>
      <t>Systématiquement</t>
    </r>
  </si>
  <si>
    <r>
      <t>b)</t>
    </r>
    <r>
      <rPr>
        <sz val="7"/>
        <rFont val="Times New Roman"/>
        <family val="1"/>
      </rPr>
      <t xml:space="preserve">     </t>
    </r>
    <r>
      <rPr>
        <sz val="12"/>
        <rFont val="Times New Roman"/>
        <family val="1"/>
      </rPr>
      <t>Souvent</t>
    </r>
  </si>
  <si>
    <r>
      <t>c)</t>
    </r>
    <r>
      <rPr>
        <sz val="7"/>
        <rFont val="Times New Roman"/>
        <family val="1"/>
      </rPr>
      <t xml:space="preserve">      </t>
    </r>
    <r>
      <rPr>
        <sz val="12"/>
        <rFont val="Times New Roman"/>
        <family val="1"/>
      </rPr>
      <t>Rarement</t>
    </r>
  </si>
  <si>
    <r>
      <t>d)</t>
    </r>
    <r>
      <rPr>
        <sz val="7"/>
        <rFont val="Times New Roman"/>
        <family val="1"/>
      </rPr>
      <t xml:space="preserve">     </t>
    </r>
    <r>
      <rPr>
        <sz val="12"/>
        <rFont val="Times New Roman"/>
        <family val="1"/>
      </rPr>
      <t>Jamais</t>
    </r>
  </si>
  <si>
    <r>
      <t>a)</t>
    </r>
    <r>
      <rPr>
        <sz val="7"/>
        <rFont val="Times New Roman"/>
        <family val="1"/>
      </rPr>
      <t xml:space="preserve">      </t>
    </r>
    <r>
      <rPr>
        <sz val="12"/>
        <rFont val="Times New Roman"/>
        <family val="1"/>
      </rPr>
      <t>Excellent, elle est bien armée face à la crise</t>
    </r>
  </si>
  <si>
    <r>
      <t>b)</t>
    </r>
    <r>
      <rPr>
        <sz val="7"/>
        <rFont val="Times New Roman"/>
        <family val="1"/>
      </rPr>
      <t xml:space="preserve">     </t>
    </r>
    <r>
      <rPr>
        <sz val="12"/>
        <rFont val="Times New Roman"/>
        <family val="1"/>
      </rPr>
      <t>Peu importe, vous y êtes très attaché</t>
    </r>
  </si>
  <si>
    <r>
      <t>c)</t>
    </r>
    <r>
      <rPr>
        <sz val="7"/>
        <rFont val="Times New Roman"/>
        <family val="1"/>
      </rPr>
      <t xml:space="preserve">      </t>
    </r>
    <r>
      <rPr>
        <sz val="12"/>
        <rFont val="Times New Roman"/>
        <family val="1"/>
      </rPr>
      <t>Cela marche cahin-caha, mais enfin cela marche</t>
    </r>
  </si>
  <si>
    <r>
      <t>d)</t>
    </r>
    <r>
      <rPr>
        <sz val="7"/>
        <rFont val="Times New Roman"/>
        <family val="1"/>
      </rPr>
      <t xml:space="preserve">     </t>
    </r>
    <r>
      <rPr>
        <sz val="12"/>
        <rFont val="Times New Roman"/>
        <family val="1"/>
      </rPr>
      <t>Dur, Dur, espérons que vous ne serez pas de la prochaine charrette de débauchés.</t>
    </r>
  </si>
  <si>
    <t>c</t>
  </si>
  <si>
    <t>d</t>
  </si>
  <si>
    <t>Q1</t>
  </si>
  <si>
    <t>Q2</t>
  </si>
  <si>
    <t>Q3</t>
  </si>
  <si>
    <t>Q4</t>
  </si>
  <si>
    <t>Q5</t>
  </si>
  <si>
    <t>Q6</t>
  </si>
  <si>
    <t>Q7</t>
  </si>
  <si>
    <t>Q8</t>
  </si>
  <si>
    <t>Q9</t>
  </si>
  <si>
    <t>Q10</t>
  </si>
  <si>
    <t>Q11</t>
  </si>
  <si>
    <t>Q12</t>
  </si>
  <si>
    <t>Q13</t>
  </si>
  <si>
    <t>Q14</t>
  </si>
  <si>
    <t>Q15</t>
  </si>
  <si>
    <t>TOTAL</t>
  </si>
  <si>
    <t>1)      Lorsque vous arrivez le matin au bureau…</t>
  </si>
  <si>
    <t>2)      Il vous semble que, actuellement votre avenir professionnel dépend plutôt…</t>
  </si>
  <si>
    <t>3)      Somme toute, vous diriez que, sur le plan professionnel…</t>
  </si>
  <si>
    <t>4)      Il vous arrive parfois de regretter une lointaine vocation d’écrivain de metteur en scène ou de médecin…</t>
  </si>
  <si>
    <t>5)      Estimez-vous être rémunéré à votre juste valeur ?</t>
  </si>
  <si>
    <t>6)      La rotation des postes au sein d’un service ou de l’entreprise…</t>
  </si>
  <si>
    <t>7)      Quel climat règne dans votre entreprise ?</t>
  </si>
  <si>
    <t>8)      Au point de vue gestion du temps…</t>
  </si>
  <si>
    <t>9)      Un proposition vous tombe du ciel sans que vous ayez levé le petit doigt..</t>
  </si>
  <si>
    <t>10)  Vos rapports avec votre supérieur..</t>
  </si>
  <si>
    <t>11)  … Et avec vos collègues…..</t>
  </si>
  <si>
    <t>12)  Quant à ceux qui vous « secondent »…..</t>
  </si>
  <si>
    <t>13)   Et les clients ?</t>
  </si>
  <si>
    <t>14)  Vous êtes en retard pour rendre travaux ou rapports</t>
  </si>
  <si>
    <t>15)  L’image de marque de votre entreprise</t>
  </si>
  <si>
    <t>Plus de 62 points</t>
  </si>
  <si>
    <t xml:space="preserve">De 40 à 62 points : </t>
  </si>
  <si>
    <t>Moins de 40 points</t>
  </si>
  <si>
    <t>De 40 à 62 points :</t>
  </si>
  <si>
    <t>Vous êtes grosso modo satisfait de votre sort. On reconnait vos compétences, on apprécie votre sérieux. Mais vous avez le sentiment sans toujours oser vous poser les vraies questions, que vous pourriez vous "éclater" davantage, et vous n'êtes plus tout à fait sûr de bien maîtriser votre gouvernail. En somme, il vous faut retrouver l'enthousiasme qui mobilise et qui fait avancer. A ce stade, il est bon de faire un petit bilan, un "check-up" de votre situation professionnelle. Faites un effort de redéfinition de vos objectifs, remettez en phase vos interêts personnels et ceux de votre entreprise. Même si ce petit retour sur vous-même n'aboutit pas à un changement radical, il sera bénéfique : Votre situation en sortire mieux assumée, mieux choisie.</t>
  </si>
  <si>
    <t>Dire que tout va pour le mieux serait assurément faire un gros mensonge.. Ne parlons pas d'échec rédhibitoire, parlons simplement de "malaise". Loin de diriger d'une main sûre votre "carrière", vous avez plutôt tendance à vous laisser porter par le courant. Bref, les choses commencent à vous échapper..Si en plus vous sentez poindre une vague d'hostilité dans votre environnement quotidien, si les conflits se multiplient avec vos collègues, si votre secrétaire ne cache plus sa mauvaise humeur, si vous avez l'impression que l'information ne vous parvient plus, attention ! Si vos perspectives d'évolution semblent bouchées et votre motivation absente, il est grand temps de réagir ! Peut-être changer de cadre pour pouvoir repartir d'un bon pied...</t>
  </si>
  <si>
    <t>Heureux ? Vous avez apparamment toutes les raisons de l'être. A l'aise dans votre entreprise, où vous êtes apprécié à votre juste valeur, en harmonie avec vos collègues et subordonnés, avec qui vous pratiquez une collaboration efficace, et dans les "petits papiers" du grand patron. Que peut-on souhaiter de mieux ? Dans votre cas, on peut véritablement parler de ce que les psychologues appellent le "bonheur professionnel". Vous avez le sentiment d'avoir véritablement choisi votre place dans l'entreprise. Nous seulement vous avez des projets bien définis, mais en plus vous les réalisez, ce dont tout le monde ne peut pas se vanter...Vous savez faire les bons choix, choisir les gestes utiles, éviter les illusions et conduire une stratégie gagnante. Bravo !</t>
  </si>
  <si>
    <r>
      <t xml:space="preserve">Questions :  </t>
    </r>
    <r>
      <rPr>
        <b/>
        <sz val="10"/>
        <color indexed="10"/>
        <rFont val="Arial"/>
        <family val="2"/>
      </rPr>
      <t>Cliquer sur les réponses en colonne C, puis aller voir feuille résultat et explications.</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</si>
</sst>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6">
    <font>
      <sz val="10"/>
      <name val="Arial"/>
      <family val="0"/>
    </font>
    <font>
      <sz val="8"/>
      <name val="Tahoma"/>
      <family val="2"/>
    </font>
    <font>
      <b/>
      <sz val="10"/>
      <name val="Arial"/>
      <family val="2"/>
    </font>
    <font>
      <sz val="10"/>
      <color indexed="18"/>
      <name val="Arial"/>
      <family val="2"/>
    </font>
    <font>
      <u val="single"/>
      <sz val="12"/>
      <color indexed="12"/>
      <name val="Arial"/>
      <family val="2"/>
    </font>
    <font>
      <b/>
      <sz val="12"/>
      <name val="Arial"/>
      <family val="2"/>
    </font>
    <font>
      <sz val="12"/>
      <name val="Arial"/>
      <family val="2"/>
    </font>
    <font>
      <b/>
      <sz val="10"/>
      <color indexed="10"/>
      <name val="Arial"/>
      <family val="2"/>
    </font>
    <font>
      <b/>
      <sz val="14"/>
      <name val="Arial"/>
      <family val="2"/>
    </font>
    <font>
      <u val="single"/>
      <sz val="10"/>
      <color indexed="12"/>
      <name val="Arial"/>
      <family val="0"/>
    </font>
    <font>
      <u val="single"/>
      <sz val="10"/>
      <color indexed="36"/>
      <name val="Arial"/>
      <family val="0"/>
    </font>
    <font>
      <b/>
      <sz val="12"/>
      <color indexed="10"/>
      <name val="Arial"/>
      <family val="2"/>
    </font>
    <font>
      <b/>
      <sz val="10"/>
      <color indexed="18"/>
      <name val="Arial"/>
      <family val="2"/>
    </font>
    <font>
      <sz val="12"/>
      <name val="Times New Roman"/>
      <family val="1"/>
    </font>
    <font>
      <sz val="7"/>
      <name val="Times New Roman"/>
      <family val="1"/>
    </font>
    <font>
      <b/>
      <sz val="14"/>
      <name val="Times New Roman"/>
      <family val="1"/>
    </font>
  </fonts>
  <fills count="7">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9">
    <border>
      <left/>
      <right/>
      <top/>
      <bottom/>
      <diagonal/>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Alignment="1">
      <alignment vertical="center"/>
    </xf>
    <xf numFmtId="0" fontId="0" fillId="2" borderId="0" xfId="0" applyFill="1" applyAlignment="1">
      <alignment horizontal="center"/>
    </xf>
    <xf numFmtId="0" fontId="0" fillId="0" borderId="0" xfId="0" applyAlignment="1">
      <alignment horizontal="center"/>
    </xf>
    <xf numFmtId="0" fontId="0" fillId="3" borderId="0" xfId="0" applyFill="1" applyAlignment="1">
      <alignment/>
    </xf>
    <xf numFmtId="0" fontId="0" fillId="3" borderId="0" xfId="0" applyFill="1" applyAlignment="1">
      <alignment vertical="center"/>
    </xf>
    <xf numFmtId="0" fontId="2" fillId="2" borderId="0" xfId="0" applyFont="1" applyFill="1" applyAlignment="1">
      <alignment horizontal="center"/>
    </xf>
    <xf numFmtId="0" fontId="0" fillId="0" borderId="0" xfId="0" applyAlignment="1">
      <alignment horizontal="center" wrapText="1"/>
    </xf>
    <xf numFmtId="0" fontId="0" fillId="0" borderId="0" xfId="0" applyAlignment="1">
      <alignment wrapText="1"/>
    </xf>
    <xf numFmtId="0" fontId="5" fillId="0" borderId="0" xfId="0" applyFont="1" applyAlignment="1">
      <alignment horizontal="left" vertical="center"/>
    </xf>
    <xf numFmtId="0" fontId="2" fillId="0" borderId="0" xfId="0" applyFont="1" applyAlignment="1">
      <alignment horizontal="left" vertical="center" wrapText="1"/>
    </xf>
    <xf numFmtId="0" fontId="8" fillId="4" borderId="1" xfId="0" applyFont="1" applyFill="1" applyBorder="1" applyAlignment="1">
      <alignment horizontal="center"/>
    </xf>
    <xf numFmtId="0" fontId="0" fillId="4" borderId="2" xfId="0" applyFill="1" applyBorder="1" applyAlignment="1">
      <alignment horizontal="center"/>
    </xf>
    <xf numFmtId="0" fontId="8" fillId="4" borderId="1" xfId="0" applyFont="1" applyFill="1" applyBorder="1" applyAlignment="1">
      <alignment horizontal="center" wrapText="1"/>
    </xf>
    <xf numFmtId="0" fontId="12" fillId="4" borderId="0" xfId="0" applyFont="1" applyFill="1" applyAlignment="1">
      <alignment horizontal="left" vertical="center" wrapText="1"/>
    </xf>
    <xf numFmtId="0" fontId="13" fillId="0" borderId="0" xfId="0" applyFont="1" applyAlignment="1">
      <alignment/>
    </xf>
    <xf numFmtId="0" fontId="13" fillId="0" borderId="0" xfId="0" applyFont="1" applyAlignment="1">
      <alignment horizontal="left" indent="8"/>
    </xf>
    <xf numFmtId="0" fontId="13" fillId="0" borderId="0" xfId="0" applyFont="1" applyAlignment="1">
      <alignment horizontal="left" indent="6"/>
    </xf>
    <xf numFmtId="0" fontId="0" fillId="2" borderId="0" xfId="0" applyFill="1" applyAlignment="1">
      <alignment/>
    </xf>
    <xf numFmtId="0" fontId="0" fillId="2" borderId="0" xfId="0" applyFill="1" applyBorder="1" applyAlignment="1">
      <alignment horizontal="center"/>
    </xf>
    <xf numFmtId="0" fontId="0" fillId="3" borderId="0" xfId="0" applyFill="1" applyAlignment="1">
      <alignment horizontal="center"/>
    </xf>
    <xf numFmtId="0" fontId="11" fillId="5" borderId="0" xfId="0" applyFont="1" applyFill="1" applyAlignment="1">
      <alignment horizontal="center"/>
    </xf>
    <xf numFmtId="0" fontId="15" fillId="0" borderId="0" xfId="0" applyFont="1" applyAlignment="1">
      <alignment horizontal="left" indent="4"/>
    </xf>
    <xf numFmtId="0" fontId="6" fillId="0" borderId="0" xfId="0" applyFont="1" applyAlignment="1">
      <alignment/>
    </xf>
    <xf numFmtId="0" fontId="0" fillId="2" borderId="0" xfId="0" applyFont="1" applyFill="1" applyAlignment="1">
      <alignment/>
    </xf>
    <xf numFmtId="0" fontId="5" fillId="0" borderId="0" xfId="0" applyFont="1" applyAlignment="1">
      <alignment/>
    </xf>
    <xf numFmtId="0" fontId="4" fillId="0" borderId="0" xfId="15" applyFont="1" applyAlignment="1">
      <alignment/>
    </xf>
    <xf numFmtId="0" fontId="6" fillId="0" borderId="0" xfId="0" applyFont="1" applyAlignment="1">
      <alignment/>
    </xf>
    <xf numFmtId="0" fontId="3" fillId="6" borderId="3"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ssages_contraignants\messages_contraigna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ions"/>
      <sheetName val="Résultats"/>
      <sheetName val="graphique"/>
      <sheetName val="explic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110"/>
  <sheetViews>
    <sheetView tabSelected="1" workbookViewId="0" topLeftCell="A92">
      <selection activeCell="B2" sqref="B2"/>
    </sheetView>
  </sheetViews>
  <sheetFormatPr defaultColWidth="11.421875" defaultRowHeight="12.75"/>
  <cols>
    <col min="2" max="2" width="80.28125" style="0" customWidth="1"/>
  </cols>
  <sheetData>
    <row r="1" spans="1:2" ht="42" customHeight="1">
      <c r="A1" s="9"/>
      <c r="B1" s="14" t="s">
        <v>4</v>
      </c>
    </row>
    <row r="2" spans="1:2" ht="33.75" customHeight="1">
      <c r="A2" s="9"/>
      <c r="B2" s="10" t="s">
        <v>104</v>
      </c>
    </row>
    <row r="3" spans="1:2" ht="15.75">
      <c r="A3" s="9"/>
      <c r="B3" s="15"/>
    </row>
    <row r="4" spans="1:5" s="23" customFormat="1" ht="18.75">
      <c r="A4" s="22" t="s">
        <v>82</v>
      </c>
      <c r="E4" s="24" t="s">
        <v>5</v>
      </c>
    </row>
    <row r="5" spans="1:5" s="23" customFormat="1" ht="18.75">
      <c r="A5" s="22"/>
      <c r="E5" s="24" t="s">
        <v>6</v>
      </c>
    </row>
    <row r="6" spans="1:5" ht="15.75">
      <c r="A6" s="16" t="s">
        <v>7</v>
      </c>
      <c r="E6" s="18" t="s">
        <v>64</v>
      </c>
    </row>
    <row r="7" spans="1:5" ht="15.75">
      <c r="A7" s="16" t="s">
        <v>31</v>
      </c>
      <c r="E7" s="18" t="s">
        <v>65</v>
      </c>
    </row>
    <row r="8" ht="15.75">
      <c r="A8" s="16" t="s">
        <v>8</v>
      </c>
    </row>
    <row r="9" ht="15.75">
      <c r="A9" s="16" t="s">
        <v>9</v>
      </c>
    </row>
    <row r="10" ht="15.75">
      <c r="A10" s="15"/>
    </row>
    <row r="11" ht="15.75">
      <c r="A11" s="15"/>
    </row>
    <row r="12" ht="18.75">
      <c r="A12" s="22" t="s">
        <v>83</v>
      </c>
    </row>
    <row r="13" ht="15.75">
      <c r="A13" s="16" t="s">
        <v>10</v>
      </c>
    </row>
    <row r="14" ht="15.75">
      <c r="A14" s="16" t="s">
        <v>11</v>
      </c>
    </row>
    <row r="15" ht="15.75">
      <c r="A15" s="16" t="s">
        <v>12</v>
      </c>
    </row>
    <row r="16" ht="15.75">
      <c r="A16" s="16" t="s">
        <v>13</v>
      </c>
    </row>
    <row r="17" ht="15.75">
      <c r="A17" s="15"/>
    </row>
    <row r="18" ht="15.75">
      <c r="A18" s="15"/>
    </row>
    <row r="19" ht="18.75">
      <c r="A19" s="22" t="s">
        <v>84</v>
      </c>
    </row>
    <row r="20" ht="15.75">
      <c r="A20" s="16" t="s">
        <v>14</v>
      </c>
    </row>
    <row r="21" ht="15.75">
      <c r="A21" s="16" t="s">
        <v>15</v>
      </c>
    </row>
    <row r="22" ht="15.75">
      <c r="A22" s="16" t="s">
        <v>16</v>
      </c>
    </row>
    <row r="23" ht="15.75">
      <c r="A23" s="16" t="s">
        <v>17</v>
      </c>
    </row>
    <row r="24" ht="15.75">
      <c r="A24" s="15"/>
    </row>
    <row r="25" ht="15.75">
      <c r="A25" s="15"/>
    </row>
    <row r="26" ht="18.75">
      <c r="A26" s="22" t="s">
        <v>85</v>
      </c>
    </row>
    <row r="27" ht="15.75">
      <c r="A27" s="16" t="s">
        <v>18</v>
      </c>
    </row>
    <row r="28" ht="15.75">
      <c r="A28" s="16" t="s">
        <v>19</v>
      </c>
    </row>
    <row r="29" ht="15.75">
      <c r="A29" s="15"/>
    </row>
    <row r="30" ht="15.75">
      <c r="A30" s="15"/>
    </row>
    <row r="31" ht="18.75">
      <c r="A31" s="22" t="s">
        <v>86</v>
      </c>
    </row>
    <row r="32" ht="15.75">
      <c r="A32" s="16" t="s">
        <v>20</v>
      </c>
    </row>
    <row r="33" ht="15.75">
      <c r="A33" s="16" t="s">
        <v>21</v>
      </c>
    </row>
    <row r="34" ht="15.75">
      <c r="A34" s="16" t="s">
        <v>22</v>
      </c>
    </row>
    <row r="35" ht="15.75">
      <c r="A35" s="15"/>
    </row>
    <row r="36" ht="15.75">
      <c r="A36" s="15"/>
    </row>
    <row r="37" ht="18.75">
      <c r="A37" s="22" t="s">
        <v>87</v>
      </c>
    </row>
    <row r="38" ht="15.75">
      <c r="A38" s="16" t="s">
        <v>23</v>
      </c>
    </row>
    <row r="39" ht="15.75">
      <c r="A39" s="16" t="s">
        <v>24</v>
      </c>
    </row>
    <row r="40" ht="15.75">
      <c r="A40" s="16" t="s">
        <v>25</v>
      </c>
    </row>
    <row r="41" ht="15.75">
      <c r="A41" s="16" t="s">
        <v>26</v>
      </c>
    </row>
    <row r="42" ht="15.75">
      <c r="A42" s="15"/>
    </row>
    <row r="43" ht="15.75">
      <c r="A43" s="17"/>
    </row>
    <row r="44" ht="18.75">
      <c r="A44" s="22" t="s">
        <v>88</v>
      </c>
    </row>
    <row r="45" ht="15.75">
      <c r="A45" s="16" t="s">
        <v>27</v>
      </c>
    </row>
    <row r="46" ht="15.75">
      <c r="A46" s="16" t="s">
        <v>28</v>
      </c>
    </row>
    <row r="47" ht="15.75">
      <c r="A47" s="16" t="s">
        <v>29</v>
      </c>
    </row>
    <row r="48" ht="15.75">
      <c r="A48" s="16" t="s">
        <v>30</v>
      </c>
    </row>
    <row r="49" ht="15.75">
      <c r="A49" s="15"/>
    </row>
    <row r="50" ht="15.75">
      <c r="A50" s="17"/>
    </row>
    <row r="51" ht="18.75">
      <c r="A51" s="22" t="s">
        <v>89</v>
      </c>
    </row>
    <row r="52" ht="15.75">
      <c r="A52" s="16" t="s">
        <v>32</v>
      </c>
    </row>
    <row r="53" ht="15.75">
      <c r="A53" s="16" t="s">
        <v>33</v>
      </c>
    </row>
    <row r="54" spans="1:2" ht="15.75">
      <c r="A54" s="16" t="s">
        <v>34</v>
      </c>
      <c r="B54" s="8"/>
    </row>
    <row r="55" ht="15.75">
      <c r="A55" s="16" t="s">
        <v>35</v>
      </c>
    </row>
    <row r="56" ht="15.75">
      <c r="A56" s="15"/>
    </row>
    <row r="57" ht="15.75">
      <c r="A57" s="15"/>
    </row>
    <row r="58" ht="18.75">
      <c r="A58" s="22" t="s">
        <v>90</v>
      </c>
    </row>
    <row r="59" ht="15.75">
      <c r="A59" s="16" t="s">
        <v>36</v>
      </c>
    </row>
    <row r="60" ht="15.75">
      <c r="A60" s="16" t="s">
        <v>37</v>
      </c>
    </row>
    <row r="61" ht="15.75">
      <c r="A61" s="16" t="s">
        <v>38</v>
      </c>
    </row>
    <row r="62" ht="15.75">
      <c r="A62" s="16" t="s">
        <v>39</v>
      </c>
    </row>
    <row r="63" ht="15.75">
      <c r="A63" s="15"/>
    </row>
    <row r="64" ht="15.75">
      <c r="A64" s="15"/>
    </row>
    <row r="65" ht="18.75">
      <c r="A65" s="22" t="s">
        <v>91</v>
      </c>
    </row>
    <row r="66" ht="15.75">
      <c r="A66" s="16" t="s">
        <v>40</v>
      </c>
    </row>
    <row r="67" ht="15.75">
      <c r="A67" s="16" t="s">
        <v>41</v>
      </c>
    </row>
    <row r="68" ht="15.75">
      <c r="A68" s="16" t="s">
        <v>42</v>
      </c>
    </row>
    <row r="69" ht="15.75">
      <c r="A69" s="16" t="s">
        <v>43</v>
      </c>
    </row>
    <row r="70" ht="15.75">
      <c r="A70" s="16"/>
    </row>
    <row r="71" ht="15.75">
      <c r="A71" s="15"/>
    </row>
    <row r="72" ht="18.75">
      <c r="A72" s="22" t="s">
        <v>92</v>
      </c>
    </row>
    <row r="73" ht="15.75">
      <c r="A73" s="16" t="s">
        <v>44</v>
      </c>
    </row>
    <row r="74" ht="15.75">
      <c r="A74" s="16" t="s">
        <v>45</v>
      </c>
    </row>
    <row r="75" ht="15.75">
      <c r="A75" s="16" t="s">
        <v>46</v>
      </c>
    </row>
    <row r="76" ht="15.75">
      <c r="A76" s="16" t="s">
        <v>47</v>
      </c>
    </row>
    <row r="77" ht="15.75">
      <c r="A77" s="15"/>
    </row>
    <row r="78" ht="15.75">
      <c r="A78" s="15"/>
    </row>
    <row r="79" ht="18.75">
      <c r="A79" s="22" t="s">
        <v>93</v>
      </c>
    </row>
    <row r="80" ht="15.75">
      <c r="A80" s="16" t="s">
        <v>48</v>
      </c>
    </row>
    <row r="81" ht="15.75">
      <c r="A81" s="16" t="s">
        <v>49</v>
      </c>
    </row>
    <row r="82" ht="15.75">
      <c r="A82" s="16" t="s">
        <v>50</v>
      </c>
    </row>
    <row r="83" ht="15.75">
      <c r="A83" s="16" t="s">
        <v>51</v>
      </c>
    </row>
    <row r="84" ht="15.75">
      <c r="A84" s="15"/>
    </row>
    <row r="85" ht="15.75">
      <c r="A85" s="15"/>
    </row>
    <row r="86" ht="18.75">
      <c r="A86" s="22" t="s">
        <v>94</v>
      </c>
    </row>
    <row r="87" ht="15.75">
      <c r="A87" s="16" t="s">
        <v>52</v>
      </c>
    </row>
    <row r="88" ht="15.75">
      <c r="A88" s="16" t="s">
        <v>53</v>
      </c>
    </row>
    <row r="89" ht="15.75">
      <c r="A89" s="16" t="s">
        <v>54</v>
      </c>
    </row>
    <row r="90" ht="15.75">
      <c r="A90" s="16" t="s">
        <v>55</v>
      </c>
    </row>
    <row r="91" ht="15.75">
      <c r="A91" s="16"/>
    </row>
    <row r="92" ht="15.75">
      <c r="A92" s="16"/>
    </row>
    <row r="93" ht="18.75">
      <c r="A93" s="22" t="s">
        <v>95</v>
      </c>
    </row>
    <row r="94" ht="15.75">
      <c r="A94" s="16" t="s">
        <v>56</v>
      </c>
    </row>
    <row r="95" ht="15.75">
      <c r="A95" s="16" t="s">
        <v>57</v>
      </c>
    </row>
    <row r="96" ht="15.75">
      <c r="A96" s="16" t="s">
        <v>58</v>
      </c>
    </row>
    <row r="97" ht="15.75">
      <c r="A97" s="16" t="s">
        <v>59</v>
      </c>
    </row>
    <row r="98" ht="15.75">
      <c r="A98" s="16"/>
    </row>
    <row r="99" ht="15.75">
      <c r="A99" s="15"/>
    </row>
    <row r="100" ht="18.75">
      <c r="A100" s="22" t="s">
        <v>96</v>
      </c>
    </row>
    <row r="101" ht="15.75">
      <c r="A101" s="16" t="s">
        <v>60</v>
      </c>
    </row>
    <row r="102" ht="15.75">
      <c r="A102" s="16" t="s">
        <v>61</v>
      </c>
    </row>
    <row r="103" ht="15.75">
      <c r="A103" s="16" t="s">
        <v>62</v>
      </c>
    </row>
    <row r="104" ht="15.75">
      <c r="A104" s="16" t="s">
        <v>63</v>
      </c>
    </row>
    <row r="105" ht="15.75">
      <c r="A105" s="17"/>
    </row>
    <row r="106" ht="15.75">
      <c r="A106" s="15"/>
    </row>
    <row r="107" ht="15.75">
      <c r="A107" s="17"/>
    </row>
    <row r="108" ht="15.75">
      <c r="A108" s="17"/>
    </row>
    <row r="109" ht="15.75">
      <c r="A109" s="17"/>
    </row>
    <row r="110" ht="15.75">
      <c r="A110" s="15"/>
    </row>
  </sheetData>
  <printOptions/>
  <pageMargins left="0.75" right="0.75" top="1" bottom="1"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3"/>
  <dimension ref="B4:U29"/>
  <sheetViews>
    <sheetView workbookViewId="0" topLeftCell="A4">
      <selection activeCell="V12" sqref="V12"/>
    </sheetView>
  </sheetViews>
  <sheetFormatPr defaultColWidth="11.421875" defaultRowHeight="12.75"/>
  <cols>
    <col min="1" max="1" width="1.28515625" style="0" customWidth="1"/>
    <col min="2" max="2" width="8.00390625" style="3" customWidth="1"/>
    <col min="3" max="3" width="6.8515625" style="3" customWidth="1"/>
    <col min="4" max="4" width="12.28125" style="3" customWidth="1"/>
    <col min="5" max="5" width="11.421875" style="3" customWidth="1"/>
    <col min="6" max="6" width="6.8515625" style="3" customWidth="1"/>
    <col min="7" max="7" width="8.28125" style="3" customWidth="1"/>
    <col min="8" max="8" width="6.00390625" style="3" customWidth="1"/>
    <col min="9" max="9" width="5.7109375" style="3" customWidth="1"/>
    <col min="10" max="10" width="7.140625" style="3" customWidth="1"/>
    <col min="11" max="11" width="5.421875" style="3" customWidth="1"/>
    <col min="12" max="12" width="8.57421875" style="3" customWidth="1"/>
    <col min="13" max="13" width="7.7109375" style="3" customWidth="1"/>
    <col min="14" max="14" width="8.421875" style="3" customWidth="1"/>
    <col min="15" max="15" width="7.140625" style="3" customWidth="1"/>
    <col min="16" max="16" width="6.421875" style="3" customWidth="1"/>
    <col min="18" max="18" width="8.7109375" style="0" customWidth="1"/>
    <col min="19" max="19" width="8.140625" style="0" customWidth="1"/>
    <col min="20" max="20" width="7.7109375" style="0" customWidth="1"/>
    <col min="21" max="21" width="7.28125" style="0" customWidth="1"/>
  </cols>
  <sheetData>
    <row r="4" spans="2:16" s="8" customFormat="1" ht="33" customHeight="1">
      <c r="B4" s="7"/>
      <c r="C4" s="7" t="s">
        <v>0</v>
      </c>
      <c r="D4" s="7" t="s">
        <v>1</v>
      </c>
      <c r="E4"/>
      <c r="F4"/>
      <c r="G4"/>
      <c r="H4"/>
      <c r="I4"/>
      <c r="J4"/>
      <c r="K4"/>
      <c r="L4"/>
      <c r="M4"/>
      <c r="N4"/>
      <c r="O4"/>
      <c r="P4"/>
    </row>
    <row r="5" spans="2:16" ht="12.75">
      <c r="B5" s="6"/>
      <c r="C5" s="2"/>
      <c r="D5" s="2"/>
      <c r="E5"/>
      <c r="F5"/>
      <c r="G5"/>
      <c r="J5" s="3" t="s">
        <v>2</v>
      </c>
      <c r="K5" s="3" t="s">
        <v>3</v>
      </c>
      <c r="M5"/>
      <c r="N5"/>
      <c r="O5"/>
      <c r="P5"/>
    </row>
    <row r="6" spans="2:21" ht="12.75">
      <c r="B6" s="2">
        <v>1</v>
      </c>
      <c r="C6" s="19">
        <v>1</v>
      </c>
      <c r="D6" s="2">
        <f>VLOOKUP(C6,choix1,3,FALSE)</f>
        <v>4</v>
      </c>
      <c r="E6"/>
      <c r="F6"/>
      <c r="G6"/>
      <c r="H6" s="20" t="s">
        <v>66</v>
      </c>
      <c r="I6" s="20">
        <v>1</v>
      </c>
      <c r="J6" s="20" t="s">
        <v>5</v>
      </c>
      <c r="K6" s="4">
        <v>4</v>
      </c>
      <c r="L6"/>
      <c r="M6" s="20" t="s">
        <v>71</v>
      </c>
      <c r="N6" s="20">
        <v>1</v>
      </c>
      <c r="O6" s="20" t="s">
        <v>5</v>
      </c>
      <c r="P6" s="4">
        <v>1</v>
      </c>
      <c r="R6" s="20" t="s">
        <v>76</v>
      </c>
      <c r="S6" s="20">
        <v>1</v>
      </c>
      <c r="T6" s="20" t="s">
        <v>5</v>
      </c>
      <c r="U6" s="4">
        <v>6</v>
      </c>
    </row>
    <row r="7" spans="2:21" ht="12.75">
      <c r="B7" s="2">
        <v>2</v>
      </c>
      <c r="C7" s="19">
        <v>1</v>
      </c>
      <c r="D7" s="2">
        <f>VLOOKUP(C7,choix2,3,FALSE)</f>
        <v>2</v>
      </c>
      <c r="E7"/>
      <c r="F7"/>
      <c r="G7"/>
      <c r="H7" s="20"/>
      <c r="I7" s="20">
        <v>2</v>
      </c>
      <c r="J7" s="20" t="s">
        <v>6</v>
      </c>
      <c r="K7" s="4">
        <v>6</v>
      </c>
      <c r="L7" s="1"/>
      <c r="M7" s="20"/>
      <c r="N7" s="20">
        <v>2</v>
      </c>
      <c r="O7" s="20" t="s">
        <v>6</v>
      </c>
      <c r="P7" s="4">
        <v>6</v>
      </c>
      <c r="R7" s="20"/>
      <c r="S7" s="20">
        <v>2</v>
      </c>
      <c r="T7" s="20" t="s">
        <v>6</v>
      </c>
      <c r="U7" s="4">
        <v>1</v>
      </c>
    </row>
    <row r="8" spans="2:21" ht="12.75">
      <c r="B8" s="2">
        <v>3</v>
      </c>
      <c r="C8" s="19">
        <v>1</v>
      </c>
      <c r="D8" s="2">
        <f>VLOOKUP(C8,choix3,3,FALSE)</f>
        <v>6</v>
      </c>
      <c r="E8"/>
      <c r="F8"/>
      <c r="G8"/>
      <c r="H8" s="20"/>
      <c r="I8" s="20">
        <v>3</v>
      </c>
      <c r="J8" s="20" t="s">
        <v>64</v>
      </c>
      <c r="K8" s="5">
        <v>2</v>
      </c>
      <c r="L8" s="1"/>
      <c r="M8" s="20"/>
      <c r="N8" s="20">
        <v>3</v>
      </c>
      <c r="O8" s="20" t="s">
        <v>64</v>
      </c>
      <c r="P8" s="5">
        <v>6</v>
      </c>
      <c r="R8" s="20"/>
      <c r="S8" s="20">
        <v>3</v>
      </c>
      <c r="T8" s="20" t="s">
        <v>64</v>
      </c>
      <c r="U8" s="5">
        <v>2</v>
      </c>
    </row>
    <row r="9" spans="2:21" ht="12.75">
      <c r="B9" s="2">
        <v>4</v>
      </c>
      <c r="C9" s="19">
        <v>1</v>
      </c>
      <c r="D9" s="2">
        <f>VLOOKUP(C9,choix4,3,FALSE)</f>
        <v>1</v>
      </c>
      <c r="E9"/>
      <c r="F9"/>
      <c r="G9"/>
      <c r="H9" s="20"/>
      <c r="I9" s="20">
        <v>4</v>
      </c>
      <c r="J9" s="20" t="s">
        <v>65</v>
      </c>
      <c r="K9" s="5">
        <v>1</v>
      </c>
      <c r="L9" s="1"/>
      <c r="M9" s="20"/>
      <c r="N9" s="20">
        <v>4</v>
      </c>
      <c r="O9" s="20" t="s">
        <v>65</v>
      </c>
      <c r="P9" s="5">
        <v>2</v>
      </c>
      <c r="R9" s="20"/>
      <c r="S9" s="20">
        <v>4</v>
      </c>
      <c r="T9" s="20" t="s">
        <v>65</v>
      </c>
      <c r="U9" s="5">
        <v>6</v>
      </c>
    </row>
    <row r="10" spans="2:16" ht="12.75">
      <c r="B10" s="2">
        <v>5</v>
      </c>
      <c r="C10" s="19">
        <v>1</v>
      </c>
      <c r="D10" s="2">
        <f>VLOOKUP(C10,choix5,3,FALSE)</f>
        <v>6</v>
      </c>
      <c r="E10"/>
      <c r="F10"/>
      <c r="G10"/>
      <c r="H10"/>
      <c r="I10"/>
      <c r="J10"/>
      <c r="K10"/>
      <c r="L10"/>
      <c r="M10"/>
      <c r="N10"/>
      <c r="O10"/>
      <c r="P10"/>
    </row>
    <row r="11" spans="2:21" ht="12.75">
      <c r="B11" s="2">
        <v>6</v>
      </c>
      <c r="C11" s="19">
        <v>1</v>
      </c>
      <c r="D11" s="2">
        <f>VLOOKUP(C11,choix6,3,FALSE)</f>
        <v>1</v>
      </c>
      <c r="E11"/>
      <c r="F11"/>
      <c r="G11"/>
      <c r="H11" s="20" t="s">
        <v>67</v>
      </c>
      <c r="I11" s="20">
        <v>1</v>
      </c>
      <c r="J11" s="20" t="s">
        <v>5</v>
      </c>
      <c r="K11" s="4">
        <v>2</v>
      </c>
      <c r="L11"/>
      <c r="M11" s="20" t="s">
        <v>72</v>
      </c>
      <c r="N11" s="20">
        <v>1</v>
      </c>
      <c r="O11" s="20" t="s">
        <v>5</v>
      </c>
      <c r="P11" s="4">
        <v>6</v>
      </c>
      <c r="R11" s="20" t="s">
        <v>77</v>
      </c>
      <c r="S11" s="20">
        <v>1</v>
      </c>
      <c r="T11" s="20" t="s">
        <v>5</v>
      </c>
      <c r="U11" s="4">
        <v>2</v>
      </c>
    </row>
    <row r="12" spans="2:21" ht="12.75">
      <c r="B12" s="2">
        <v>7</v>
      </c>
      <c r="C12" s="19">
        <v>1</v>
      </c>
      <c r="D12" s="2">
        <f>VLOOKUP(C12,choix7,3,FALSE)</f>
        <v>6</v>
      </c>
      <c r="E12"/>
      <c r="F12"/>
      <c r="G12"/>
      <c r="H12" s="20"/>
      <c r="I12" s="20">
        <v>2</v>
      </c>
      <c r="J12" s="20" t="s">
        <v>6</v>
      </c>
      <c r="K12" s="4">
        <v>5</v>
      </c>
      <c r="L12"/>
      <c r="M12" s="20"/>
      <c r="N12" s="20">
        <v>2</v>
      </c>
      <c r="O12" s="20" t="s">
        <v>6</v>
      </c>
      <c r="P12" s="4">
        <v>2</v>
      </c>
      <c r="R12" s="20"/>
      <c r="S12" s="20">
        <v>2</v>
      </c>
      <c r="T12" s="20" t="s">
        <v>6</v>
      </c>
      <c r="U12" s="4">
        <v>1</v>
      </c>
    </row>
    <row r="13" spans="2:21" ht="12.75">
      <c r="B13" s="2">
        <v>8</v>
      </c>
      <c r="C13" s="19">
        <v>1</v>
      </c>
      <c r="D13" s="2">
        <f>VLOOKUP(C13,choix8,3,FALSE)</f>
        <v>2</v>
      </c>
      <c r="E13"/>
      <c r="F13"/>
      <c r="G13"/>
      <c r="H13" s="20"/>
      <c r="I13" s="20">
        <v>3</v>
      </c>
      <c r="J13" s="20" t="s">
        <v>64</v>
      </c>
      <c r="K13" s="5">
        <v>7</v>
      </c>
      <c r="L13"/>
      <c r="M13" s="20"/>
      <c r="N13" s="20">
        <v>3</v>
      </c>
      <c r="O13" s="20" t="s">
        <v>64</v>
      </c>
      <c r="P13" s="5">
        <v>1</v>
      </c>
      <c r="R13" s="20"/>
      <c r="S13" s="20">
        <v>3</v>
      </c>
      <c r="T13" s="20" t="s">
        <v>64</v>
      </c>
      <c r="U13" s="5">
        <v>1</v>
      </c>
    </row>
    <row r="14" spans="2:21" ht="12.75">
      <c r="B14" s="2">
        <v>9</v>
      </c>
      <c r="C14" s="19">
        <v>1</v>
      </c>
      <c r="D14" s="2">
        <f>VLOOKUP(C14,choix9,3,FALSE)</f>
        <v>1</v>
      </c>
      <c r="E14"/>
      <c r="F14"/>
      <c r="G14"/>
      <c r="H14" s="20"/>
      <c r="I14" s="20">
        <v>4</v>
      </c>
      <c r="J14" s="20" t="s">
        <v>65</v>
      </c>
      <c r="K14" s="5">
        <v>1</v>
      </c>
      <c r="L14"/>
      <c r="M14" s="20"/>
      <c r="N14" s="20">
        <v>4</v>
      </c>
      <c r="O14" s="20" t="s">
        <v>65</v>
      </c>
      <c r="P14" s="5">
        <v>4</v>
      </c>
      <c r="R14" s="20"/>
      <c r="S14" s="20">
        <v>4</v>
      </c>
      <c r="T14" s="20" t="s">
        <v>65</v>
      </c>
      <c r="U14" s="5">
        <v>6</v>
      </c>
    </row>
    <row r="15" spans="2:16" ht="12.75">
      <c r="B15" s="2">
        <v>10</v>
      </c>
      <c r="C15" s="19">
        <v>1</v>
      </c>
      <c r="D15" s="2">
        <f>VLOOKUP(C15,choix10,3,FALSE)</f>
        <v>1</v>
      </c>
      <c r="E15"/>
      <c r="F15"/>
      <c r="G15"/>
      <c r="H15"/>
      <c r="I15"/>
      <c r="J15"/>
      <c r="K15"/>
      <c r="L15"/>
      <c r="M15"/>
      <c r="N15"/>
      <c r="O15"/>
      <c r="P15"/>
    </row>
    <row r="16" spans="2:21" ht="12.75">
      <c r="B16" s="2">
        <v>11</v>
      </c>
      <c r="C16" s="19">
        <v>1</v>
      </c>
      <c r="D16" s="2">
        <f>VLOOKUP(C16,choix11,3,FALSE)</f>
        <v>6</v>
      </c>
      <c r="E16"/>
      <c r="F16"/>
      <c r="G16"/>
      <c r="H16" s="20" t="s">
        <v>68</v>
      </c>
      <c r="I16" s="20">
        <v>1</v>
      </c>
      <c r="J16" s="20" t="s">
        <v>5</v>
      </c>
      <c r="K16" s="4">
        <v>6</v>
      </c>
      <c r="L16"/>
      <c r="M16" s="20" t="s">
        <v>73</v>
      </c>
      <c r="N16" s="20">
        <v>1</v>
      </c>
      <c r="O16" s="20" t="s">
        <v>5</v>
      </c>
      <c r="P16" s="4">
        <v>2</v>
      </c>
      <c r="R16" s="20" t="s">
        <v>78</v>
      </c>
      <c r="S16" s="20">
        <v>1</v>
      </c>
      <c r="T16" s="20" t="s">
        <v>5</v>
      </c>
      <c r="U16" s="4">
        <v>6</v>
      </c>
    </row>
    <row r="17" spans="2:21" ht="12.75">
      <c r="B17" s="2">
        <v>12</v>
      </c>
      <c r="C17" s="19">
        <v>1</v>
      </c>
      <c r="D17" s="2">
        <f>VLOOKUP(C17,choix12,3,FALSE)</f>
        <v>2</v>
      </c>
      <c r="E17"/>
      <c r="F17"/>
      <c r="G17"/>
      <c r="H17" s="20"/>
      <c r="I17" s="20">
        <v>2</v>
      </c>
      <c r="J17" s="20" t="s">
        <v>6</v>
      </c>
      <c r="K17" s="4">
        <v>4</v>
      </c>
      <c r="L17"/>
      <c r="M17" s="20"/>
      <c r="N17" s="20">
        <v>2</v>
      </c>
      <c r="O17" s="20" t="s">
        <v>6</v>
      </c>
      <c r="P17" s="4">
        <v>1</v>
      </c>
      <c r="R17" s="20"/>
      <c r="S17" s="20">
        <v>2</v>
      </c>
      <c r="T17" s="20" t="s">
        <v>6</v>
      </c>
      <c r="U17" s="4">
        <v>3</v>
      </c>
    </row>
    <row r="18" spans="2:21" ht="12.75">
      <c r="B18" s="2">
        <v>13</v>
      </c>
      <c r="C18" s="19">
        <v>1</v>
      </c>
      <c r="D18" s="2">
        <f>VLOOKUP(C18,choix13,3,FALSE)</f>
        <v>6</v>
      </c>
      <c r="E18"/>
      <c r="F18"/>
      <c r="G18"/>
      <c r="H18" s="20"/>
      <c r="I18" s="20">
        <v>3</v>
      </c>
      <c r="J18" s="20" t="s">
        <v>64</v>
      </c>
      <c r="K18" s="5">
        <v>2</v>
      </c>
      <c r="L18"/>
      <c r="M18" s="20"/>
      <c r="N18" s="20">
        <v>3</v>
      </c>
      <c r="O18" s="20" t="s">
        <v>64</v>
      </c>
      <c r="P18" s="5">
        <v>1</v>
      </c>
      <c r="R18" s="20"/>
      <c r="S18" s="20">
        <v>3</v>
      </c>
      <c r="T18" s="20" t="s">
        <v>64</v>
      </c>
      <c r="U18" s="5">
        <v>1</v>
      </c>
    </row>
    <row r="19" spans="2:21" ht="12.75">
      <c r="B19" s="2">
        <v>14</v>
      </c>
      <c r="C19" s="19">
        <v>1</v>
      </c>
      <c r="D19" s="2">
        <f>VLOOKUP(C19,choix14,3,FALSE)</f>
        <v>1</v>
      </c>
      <c r="E19"/>
      <c r="F19"/>
      <c r="G19"/>
      <c r="H19" s="20"/>
      <c r="I19" s="20">
        <v>4</v>
      </c>
      <c r="J19" s="20" t="s">
        <v>65</v>
      </c>
      <c r="K19" s="5">
        <v>1</v>
      </c>
      <c r="L19"/>
      <c r="M19" s="20"/>
      <c r="N19" s="20">
        <v>4</v>
      </c>
      <c r="O19" s="20" t="s">
        <v>65</v>
      </c>
      <c r="P19" s="5">
        <v>6</v>
      </c>
      <c r="R19" s="20"/>
      <c r="S19" s="20">
        <v>4</v>
      </c>
      <c r="T19" s="20" t="s">
        <v>65</v>
      </c>
      <c r="U19" s="5">
        <v>1</v>
      </c>
    </row>
    <row r="20" spans="2:16" ht="12.75">
      <c r="B20" s="2">
        <v>15</v>
      </c>
      <c r="C20" s="19">
        <v>1</v>
      </c>
      <c r="D20" s="2">
        <f>VLOOKUP(C20,choix15,3,FALSE)</f>
        <v>6</v>
      </c>
      <c r="E20"/>
      <c r="F20"/>
      <c r="G20"/>
      <c r="H20"/>
      <c r="I20"/>
      <c r="J20"/>
      <c r="K20"/>
      <c r="L20"/>
      <c r="M20"/>
      <c r="N20"/>
      <c r="O20"/>
      <c r="P20"/>
    </row>
    <row r="21" spans="8:21" ht="12.75">
      <c r="H21" s="20" t="s">
        <v>69</v>
      </c>
      <c r="I21" s="20">
        <v>1</v>
      </c>
      <c r="J21" s="20" t="s">
        <v>5</v>
      </c>
      <c r="K21" s="4">
        <v>1</v>
      </c>
      <c r="M21" s="20" t="s">
        <v>74</v>
      </c>
      <c r="N21" s="20">
        <v>1</v>
      </c>
      <c r="O21" s="20" t="s">
        <v>5</v>
      </c>
      <c r="P21" s="4">
        <v>1</v>
      </c>
      <c r="R21" s="20" t="s">
        <v>79</v>
      </c>
      <c r="S21" s="20">
        <v>1</v>
      </c>
      <c r="T21" s="20" t="s">
        <v>5</v>
      </c>
      <c r="U21" s="4">
        <v>1</v>
      </c>
    </row>
    <row r="22" spans="2:21" ht="15.75">
      <c r="B22" s="21" t="s">
        <v>81</v>
      </c>
      <c r="C22" s="21"/>
      <c r="D22" s="21">
        <f>SUM(D6:D21)</f>
        <v>51</v>
      </c>
      <c r="H22" s="20"/>
      <c r="I22" s="20">
        <v>2</v>
      </c>
      <c r="J22" s="20" t="s">
        <v>6</v>
      </c>
      <c r="K22" s="4">
        <v>4</v>
      </c>
      <c r="M22" s="20"/>
      <c r="N22" s="20">
        <v>2</v>
      </c>
      <c r="O22" s="20" t="s">
        <v>6</v>
      </c>
      <c r="P22" s="4">
        <v>2</v>
      </c>
      <c r="R22" s="20"/>
      <c r="S22" s="20">
        <v>2</v>
      </c>
      <c r="T22" s="20" t="s">
        <v>6</v>
      </c>
      <c r="U22" s="4">
        <v>2</v>
      </c>
    </row>
    <row r="23" spans="13:21" ht="12.75">
      <c r="M23" s="20"/>
      <c r="N23" s="20">
        <v>3</v>
      </c>
      <c r="O23" s="20" t="s">
        <v>64</v>
      </c>
      <c r="P23" s="5">
        <v>6</v>
      </c>
      <c r="R23" s="20"/>
      <c r="S23" s="20">
        <v>3</v>
      </c>
      <c r="T23" s="20" t="s">
        <v>64</v>
      </c>
      <c r="U23" s="5">
        <v>4</v>
      </c>
    </row>
    <row r="24" spans="8:21" ht="12.75">
      <c r="H24" s="20" t="s">
        <v>70</v>
      </c>
      <c r="I24" s="20">
        <v>1</v>
      </c>
      <c r="J24" s="20" t="s">
        <v>5</v>
      </c>
      <c r="K24" s="4">
        <v>6</v>
      </c>
      <c r="M24" s="20"/>
      <c r="N24" s="20">
        <v>4</v>
      </c>
      <c r="O24" s="20" t="s">
        <v>65</v>
      </c>
      <c r="P24" s="5">
        <v>4</v>
      </c>
      <c r="R24" s="20"/>
      <c r="S24" s="20">
        <v>4</v>
      </c>
      <c r="T24" s="20" t="s">
        <v>65</v>
      </c>
      <c r="U24" s="5">
        <v>6</v>
      </c>
    </row>
    <row r="25" spans="8:21" ht="12.75">
      <c r="H25" s="20"/>
      <c r="I25" s="20">
        <v>2</v>
      </c>
      <c r="J25" s="20" t="s">
        <v>6</v>
      </c>
      <c r="K25" s="4">
        <v>2</v>
      </c>
      <c r="R25" s="3"/>
      <c r="S25" s="3"/>
      <c r="T25" s="3"/>
      <c r="U25" s="3"/>
    </row>
    <row r="26" spans="8:21" ht="12.75">
      <c r="H26" s="20"/>
      <c r="I26" s="20">
        <v>3</v>
      </c>
      <c r="J26" s="20" t="s">
        <v>64</v>
      </c>
      <c r="K26" s="5">
        <v>1</v>
      </c>
      <c r="M26" s="20" t="s">
        <v>75</v>
      </c>
      <c r="N26" s="20">
        <v>1</v>
      </c>
      <c r="O26" s="20" t="s">
        <v>5</v>
      </c>
      <c r="P26" s="4">
        <v>1</v>
      </c>
      <c r="R26" s="20" t="s">
        <v>80</v>
      </c>
      <c r="S26" s="20">
        <v>1</v>
      </c>
      <c r="T26" s="20" t="s">
        <v>5</v>
      </c>
      <c r="U26" s="4">
        <v>6</v>
      </c>
    </row>
    <row r="27" spans="13:21" ht="12.75">
      <c r="M27" s="20"/>
      <c r="N27" s="20">
        <v>2</v>
      </c>
      <c r="O27" s="20" t="s">
        <v>6</v>
      </c>
      <c r="P27" s="4">
        <v>2</v>
      </c>
      <c r="R27" s="20"/>
      <c r="S27" s="20">
        <v>2</v>
      </c>
      <c r="T27" s="20" t="s">
        <v>6</v>
      </c>
      <c r="U27" s="4">
        <v>5</v>
      </c>
    </row>
    <row r="28" spans="13:21" ht="12.75">
      <c r="M28" s="20"/>
      <c r="N28" s="20">
        <v>3</v>
      </c>
      <c r="O28" s="20" t="s">
        <v>64</v>
      </c>
      <c r="P28" s="5">
        <v>2</v>
      </c>
      <c r="R28" s="20"/>
      <c r="S28" s="20">
        <v>3</v>
      </c>
      <c r="T28" s="20" t="s">
        <v>64</v>
      </c>
      <c r="U28" s="5">
        <v>3</v>
      </c>
    </row>
    <row r="29" spans="13:21" ht="12.75">
      <c r="M29" s="20"/>
      <c r="N29" s="20">
        <v>4</v>
      </c>
      <c r="O29" s="20" t="s">
        <v>65</v>
      </c>
      <c r="P29" s="5">
        <v>6</v>
      </c>
      <c r="R29" s="20"/>
      <c r="S29" s="20">
        <v>4</v>
      </c>
      <c r="T29" s="20" t="s">
        <v>65</v>
      </c>
      <c r="U29" s="5">
        <v>1</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C42"/>
  <sheetViews>
    <sheetView showGridLines="0" workbookViewId="0" topLeftCell="A2">
      <selection activeCell="B10" sqref="B10:C19"/>
    </sheetView>
  </sheetViews>
  <sheetFormatPr defaultColWidth="11.421875" defaultRowHeight="12.75"/>
  <cols>
    <col min="1" max="1" width="25.28125" style="0" customWidth="1"/>
    <col min="2" max="2" width="38.7109375" style="0" bestFit="1" customWidth="1"/>
    <col min="3" max="3" width="40.140625" style="0" customWidth="1"/>
  </cols>
  <sheetData>
    <row r="2" s="27" customFormat="1" ht="15">
      <c r="A2" s="26" t="s">
        <v>97</v>
      </c>
    </row>
    <row r="3" s="27" customFormat="1" ht="15.75">
      <c r="A3" s="25"/>
    </row>
    <row r="4" s="27" customFormat="1" ht="15">
      <c r="A4" s="26" t="s">
        <v>98</v>
      </c>
    </row>
    <row r="5" s="27" customFormat="1" ht="15.75">
      <c r="A5" s="25"/>
    </row>
    <row r="6" s="27" customFormat="1" ht="15">
      <c r="A6" s="26" t="s">
        <v>99</v>
      </c>
    </row>
    <row r="8" ht="19.5" customHeight="1" thickBot="1"/>
    <row r="9" spans="2:3" ht="18">
      <c r="B9" s="11" t="s">
        <v>97</v>
      </c>
      <c r="C9" s="12"/>
    </row>
    <row r="10" spans="2:3" ht="12.75">
      <c r="B10" s="28" t="s">
        <v>103</v>
      </c>
      <c r="C10" s="29"/>
    </row>
    <row r="11" spans="2:3" ht="12.75">
      <c r="B11" s="30"/>
      <c r="C11" s="31"/>
    </row>
    <row r="12" spans="2:3" ht="12.75">
      <c r="B12" s="30"/>
      <c r="C12" s="31"/>
    </row>
    <row r="13" spans="2:3" ht="12.75">
      <c r="B13" s="30"/>
      <c r="C13" s="31"/>
    </row>
    <row r="14" spans="2:3" ht="12.75">
      <c r="B14" s="30"/>
      <c r="C14" s="31"/>
    </row>
    <row r="15" spans="2:3" ht="12.75">
      <c r="B15" s="30"/>
      <c r="C15" s="31"/>
    </row>
    <row r="16" spans="2:3" ht="12.75">
      <c r="B16" s="30"/>
      <c r="C16" s="31"/>
    </row>
    <row r="17" spans="2:3" ht="12.75">
      <c r="B17" s="30"/>
      <c r="C17" s="31"/>
    </row>
    <row r="18" spans="2:3" ht="12.75">
      <c r="B18" s="30"/>
      <c r="C18" s="31"/>
    </row>
    <row r="19" spans="2:3" ht="13.5" thickBot="1">
      <c r="B19" s="32"/>
      <c r="C19" s="33"/>
    </row>
    <row r="21" ht="13.5" thickBot="1"/>
    <row r="22" spans="2:3" ht="18">
      <c r="B22" s="11" t="s">
        <v>100</v>
      </c>
      <c r="C22" s="12"/>
    </row>
    <row r="23" spans="2:3" ht="12.75" customHeight="1">
      <c r="B23" s="28" t="s">
        <v>101</v>
      </c>
      <c r="C23" s="29"/>
    </row>
    <row r="24" spans="2:3" ht="27" customHeight="1">
      <c r="B24" s="30"/>
      <c r="C24" s="31"/>
    </row>
    <row r="25" spans="2:3" ht="12.75">
      <c r="B25" s="30"/>
      <c r="C25" s="31"/>
    </row>
    <row r="26" spans="2:3" ht="12.75">
      <c r="B26" s="30"/>
      <c r="C26" s="31"/>
    </row>
    <row r="27" spans="2:3" ht="12.75">
      <c r="B27" s="30"/>
      <c r="C27" s="31"/>
    </row>
    <row r="28" spans="2:3" ht="12.75">
      <c r="B28" s="30"/>
      <c r="C28" s="31"/>
    </row>
    <row r="29" spans="2:3" ht="12.75">
      <c r="B29" s="30"/>
      <c r="C29" s="31"/>
    </row>
    <row r="30" spans="2:3" ht="13.5" thickBot="1">
      <c r="B30" s="32"/>
      <c r="C30" s="33"/>
    </row>
    <row r="32" ht="13.5" thickBot="1"/>
    <row r="33" spans="2:3" ht="24" customHeight="1">
      <c r="B33" s="13" t="s">
        <v>99</v>
      </c>
      <c r="C33" s="12"/>
    </row>
    <row r="34" spans="2:3" ht="12.75" customHeight="1">
      <c r="B34" s="28" t="s">
        <v>102</v>
      </c>
      <c r="C34" s="29"/>
    </row>
    <row r="35" spans="2:3" ht="12.75">
      <c r="B35" s="30"/>
      <c r="C35" s="31"/>
    </row>
    <row r="36" spans="2:3" ht="12.75">
      <c r="B36" s="30"/>
      <c r="C36" s="31"/>
    </row>
    <row r="37" spans="2:3" ht="12.75">
      <c r="B37" s="30"/>
      <c r="C37" s="31"/>
    </row>
    <row r="38" spans="2:3" ht="12.75">
      <c r="B38" s="30"/>
      <c r="C38" s="31"/>
    </row>
    <row r="39" spans="2:3" ht="12.75">
      <c r="B39" s="30"/>
      <c r="C39" s="31"/>
    </row>
    <row r="40" spans="2:3" ht="12.75">
      <c r="B40" s="30"/>
      <c r="C40" s="31"/>
    </row>
    <row r="41" spans="2:3" ht="12.75">
      <c r="B41" s="30"/>
      <c r="C41" s="31"/>
    </row>
    <row r="42" spans="2:3" ht="13.5" thickBot="1">
      <c r="B42" s="32"/>
      <c r="C42" s="33"/>
    </row>
  </sheetData>
  <mergeCells count="6">
    <mergeCell ref="B34:C42"/>
    <mergeCell ref="B22:C22"/>
    <mergeCell ref="B33:C33"/>
    <mergeCell ref="B23:C30"/>
    <mergeCell ref="B9:C9"/>
    <mergeCell ref="B10:C19"/>
  </mergeCells>
  <hyperlinks>
    <hyperlink ref="A2" location="Plus_de_62_points" display="Plus de 62 points"/>
    <hyperlink ref="A4" location="De_40_à_62_points" display="De 40 à 62 points : "/>
    <hyperlink ref="A6" location="Moins_de_40_points" display="Moins de 40 points"/>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Jop</dc:creator>
  <cp:keywords/>
  <dc:description/>
  <cp:lastModifiedBy>pringard</cp:lastModifiedBy>
  <dcterms:created xsi:type="dcterms:W3CDTF">2004-08-08T20:20:29Z</dcterms:created>
  <dcterms:modified xsi:type="dcterms:W3CDTF">2004-08-14T17:21:52Z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